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Objects="none"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Radna površina\PROČELNIK\PROJEKTI\STRATURA\"/>
    </mc:Choice>
  </mc:AlternateContent>
  <xr:revisionPtr revIDLastSave="0" documentId="13_ncr:1_{9A118E06-3B84-4D7D-9426-B4540818D970}" xr6:coauthVersionLast="47" xr6:coauthVersionMax="47" xr10:uidLastSave="{00000000-0000-0000-0000-000000000000}"/>
  <bookViews>
    <workbookView xWindow="-113" yWindow="-113" windowWidth="32281" windowHeight="17531" xr2:uid="{AC4FC2EA-FF7A-4E63-9BD2-AF8EA552B270}"/>
  </bookViews>
  <sheets>
    <sheet name="cjenik grobljanskih uslug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4" i="1" l="1"/>
  <c r="G129" i="1"/>
  <c r="G127" i="1"/>
  <c r="G123" i="1"/>
  <c r="G121" i="1"/>
  <c r="G119" i="1"/>
  <c r="G117" i="1"/>
  <c r="G115" i="1"/>
  <c r="G113" i="1"/>
  <c r="G111" i="1"/>
  <c r="G110" i="1"/>
  <c r="G108" i="1"/>
  <c r="G106" i="1"/>
  <c r="G104" i="1"/>
  <c r="G102" i="1"/>
  <c r="G101" i="1"/>
  <c r="G100" i="1"/>
  <c r="G98" i="1"/>
  <c r="G96" i="1"/>
  <c r="G94" i="1"/>
  <c r="G92" i="1"/>
  <c r="G91" i="1"/>
  <c r="G89" i="1"/>
  <c r="G88" i="1"/>
  <c r="G87" i="1"/>
  <c r="G85" i="1"/>
  <c r="G84" i="1"/>
  <c r="G83" i="1"/>
  <c r="G82" i="1"/>
  <c r="G80" i="1"/>
  <c r="E80" i="1"/>
  <c r="E82" i="1"/>
  <c r="E83" i="1"/>
  <c r="E84" i="1"/>
  <c r="E85" i="1"/>
  <c r="E87" i="1"/>
  <c r="E88" i="1"/>
  <c r="E89" i="1"/>
  <c r="E91" i="1"/>
  <c r="E92" i="1"/>
  <c r="E94" i="1"/>
  <c r="E96" i="1"/>
  <c r="E98" i="1"/>
  <c r="E100" i="1"/>
  <c r="E101" i="1"/>
  <c r="E102" i="1"/>
  <c r="E104" i="1"/>
  <c r="E106" i="1"/>
  <c r="E108" i="1"/>
  <c r="E110" i="1"/>
  <c r="E111" i="1"/>
  <c r="E113" i="1"/>
  <c r="E115" i="1"/>
  <c r="E117" i="1"/>
  <c r="E119" i="1"/>
  <c r="E121" i="1"/>
  <c r="E123" i="1"/>
  <c r="E124" i="1"/>
  <c r="E126" i="1"/>
  <c r="E127" i="1"/>
  <c r="E129" i="1"/>
  <c r="C26" i="1"/>
  <c r="C27" i="1"/>
  <c r="C28" i="1"/>
  <c r="C29" i="1"/>
  <c r="C30" i="1"/>
  <c r="C31" i="1"/>
  <c r="C32" i="1"/>
  <c r="C25" i="1"/>
  <c r="C7" i="1"/>
  <c r="D7" i="1" s="1"/>
  <c r="C8" i="1"/>
  <c r="D8" i="1" s="1"/>
  <c r="C10" i="1"/>
  <c r="D10" i="1" s="1"/>
  <c r="C11" i="1"/>
  <c r="D11" i="1" s="1"/>
  <c r="C14" i="1"/>
  <c r="D14" i="1" s="1"/>
  <c r="C17" i="1"/>
  <c r="C18" i="1"/>
  <c r="C19" i="1"/>
  <c r="C20" i="1"/>
  <c r="C21" i="1"/>
  <c r="C22" i="1"/>
  <c r="C23" i="1"/>
  <c r="C34" i="1"/>
  <c r="C35" i="1"/>
  <c r="C36" i="1"/>
  <c r="C37" i="1"/>
  <c r="C38" i="1"/>
  <c r="C39" i="1"/>
  <c r="C40" i="1"/>
  <c r="C41" i="1"/>
  <c r="C42" i="1"/>
  <c r="E7" i="1" l="1"/>
  <c r="E8" i="1"/>
  <c r="E10" i="1"/>
  <c r="E11" i="1"/>
  <c r="E14" i="1"/>
</calcChain>
</file>

<file path=xl/sharedStrings.xml><?xml version="1.0" encoding="utf-8"?>
<sst xmlns="http://schemas.openxmlformats.org/spreadsheetml/2006/main" count="186" uniqueCount="115">
  <si>
    <t>iskop grobnice</t>
  </si>
  <si>
    <t>graviranje slova po slučaju</t>
  </si>
  <si>
    <t>oblaganje spomenika prirodnim kamenom</t>
  </si>
  <si>
    <t>adaptacija okvira</t>
  </si>
  <si>
    <t>adaptacija spomenika</t>
  </si>
  <si>
    <t>adaptacija ploče</t>
  </si>
  <si>
    <t>postavljanje pokrovne ploče</t>
  </si>
  <si>
    <t>postavljanje spomen ploče</t>
  </si>
  <si>
    <t>postavljanje okvira</t>
  </si>
  <si>
    <t>NAKNADA ZA IZVOĐENJE RADOVA NA GROBLJU</t>
  </si>
  <si>
    <t>OSTALE USLUGE</t>
  </si>
  <si>
    <t>Izmjena podataka u grobnom očevidniku</t>
  </si>
  <si>
    <t xml:space="preserve">Upis pokojnika u evidenciju </t>
  </si>
  <si>
    <t>Zahtjev za izdavanje suglasnosti za radove na groblju</t>
  </si>
  <si>
    <t>Zahtjev za ekshumaciju</t>
  </si>
  <si>
    <t>Izjava o pravu ukopa</t>
  </si>
  <si>
    <t>Zahtjev za izmjenu rješenja za dodjelu grobnog mjesta</t>
  </si>
  <si>
    <t>Potvrda o pravu korištenja grobnog mjesta</t>
  </si>
  <si>
    <t>Zahtjev za dodjelu grobnog mjesta</t>
  </si>
  <si>
    <t xml:space="preserve">OBRASCI </t>
  </si>
  <si>
    <t>UPOTREBA MRTVAČNICE</t>
  </si>
  <si>
    <t>korisnici s prebivalištem izvan područja Općine Strizivojna</t>
  </si>
  <si>
    <t>korisnici s prebivalištem na području Općine Strizivojna</t>
  </si>
  <si>
    <r>
      <rPr>
        <b/>
        <sz val="11"/>
        <color rgb="FF000000"/>
        <rFont val="Calibri"/>
        <family val="2"/>
        <charset val="238"/>
      </rPr>
      <t>GODIŠNJA NAKNADA ZA KORIŠTENJE GROBNOG MJESTA/ m</t>
    </r>
    <r>
      <rPr>
        <b/>
        <sz val="11"/>
        <color rgb="FF000000"/>
        <rFont val="Calibri"/>
        <family val="2"/>
        <charset val="1"/>
      </rPr>
      <t>² grobnog mjesta</t>
    </r>
  </si>
  <si>
    <t>PDV</t>
  </si>
  <si>
    <t>Vrsta usluge</t>
  </si>
  <si>
    <t>CJENIK GROBLJANSKIH USLUGA</t>
  </si>
  <si>
    <t>korisnici koji imaju ili su imali prebivalište na području Općine Strizivojna i mjesta Vrpolje</t>
  </si>
  <si>
    <t>korisnici koji nisu imali prebivalište na području Općine Strizivojna i mjesta Vrpolje</t>
  </si>
  <si>
    <t>Lampion mali</t>
  </si>
  <si>
    <t>Lampion srednji</t>
  </si>
  <si>
    <t>Lampion veliki</t>
  </si>
  <si>
    <t>Aranžman</t>
  </si>
  <si>
    <t>Aranžman - živo cvijeće</t>
  </si>
  <si>
    <r>
      <t xml:space="preserve">čišćenje groba - jednokratno
</t>
    </r>
    <r>
      <rPr>
        <u/>
        <sz val="11"/>
        <color rgb="FF000000"/>
        <rFont val="Calibri"/>
        <family val="2"/>
        <charset val="238"/>
      </rPr>
      <t>humak za jednu osobu</t>
    </r>
  </si>
  <si>
    <r>
      <t xml:space="preserve">čišćenje groba - jednokratno
</t>
    </r>
    <r>
      <rPr>
        <u/>
        <sz val="11"/>
        <color rgb="FF000000"/>
        <rFont val="Calibri"/>
        <family val="2"/>
        <charset val="238"/>
      </rPr>
      <t>humak dupli</t>
    </r>
  </si>
  <si>
    <r>
      <t xml:space="preserve">čišćenje groba - jednokratno
</t>
    </r>
    <r>
      <rPr>
        <u/>
        <sz val="11"/>
        <color rgb="FF000000"/>
        <rFont val="Calibri"/>
        <family val="2"/>
        <charset val="238"/>
      </rPr>
      <t>grobnica</t>
    </r>
  </si>
  <si>
    <t>DODATNE USLUGE</t>
  </si>
  <si>
    <t>OPIS</t>
  </si>
  <si>
    <t>JM</t>
  </si>
  <si>
    <t>NAJAM</t>
  </si>
  <si>
    <t>najam bijelih navlaka za stolice i stolove</t>
  </si>
  <si>
    <t>kom/dan</t>
  </si>
  <si>
    <t>najam barskih stolova fi80/110 cm</t>
  </si>
  <si>
    <t>SEZONSKO CVIJEĆE</t>
  </si>
  <si>
    <t>vađenje ocvalih sadnica</t>
  </si>
  <si>
    <t>m2</t>
  </si>
  <si>
    <t>priprema gredice za sadnju</t>
  </si>
  <si>
    <t>sadnja sezonskog cvijeća i lukovica</t>
  </si>
  <si>
    <t>kom</t>
  </si>
  <si>
    <t>zalijevanje nakon sadnje</t>
  </si>
  <si>
    <t>odabir biljnog materijala u rasadniku</t>
  </si>
  <si>
    <t>sat</t>
  </si>
  <si>
    <t>nadzor nad radovima</t>
  </si>
  <si>
    <t>STABLA I GRMLJE</t>
  </si>
  <si>
    <t>iskop jame 80*80*80 cm</t>
  </si>
  <si>
    <t>iskop jame 40*40*40 cm</t>
  </si>
  <si>
    <t>sadnja stabla sa zabijanjem kolca</t>
  </si>
  <si>
    <t xml:space="preserve">obnova kolaca kod stabla bez materijala </t>
  </si>
  <si>
    <t>sadnja grmlja</t>
  </si>
  <si>
    <t>ŽIVICA</t>
  </si>
  <si>
    <t xml:space="preserve">iskop jarka za živicu 30*30cm </t>
  </si>
  <si>
    <t xml:space="preserve">m </t>
  </si>
  <si>
    <t>sadnja živice</t>
  </si>
  <si>
    <t>šišanje živice do 150cm</t>
  </si>
  <si>
    <t xml:space="preserve">m2 </t>
  </si>
  <si>
    <t>šišanje živice iznad 150 cm</t>
  </si>
  <si>
    <t>USLUGE</t>
  </si>
  <si>
    <t>dostava pisama</t>
  </si>
  <si>
    <t>administrativni trošak ukopa</t>
  </si>
  <si>
    <t>AKTUALNA CIJENA S UKLJUČENIM PDV-OM</t>
  </si>
  <si>
    <t xml:space="preserve"> CIJENA NA DAN 10.09.2026. S UKLJUČENIM PDV-OM</t>
  </si>
  <si>
    <t>GODIŠNJI CJENIK KOMUNALNIH USLUGA</t>
  </si>
  <si>
    <t>Radnici na čišćenju – metenje, pražnjenje koševa, čišćenje rubnjaka i snijega</t>
  </si>
  <si>
    <t>- metenje, pražnjenje koševa, čišćenje rubnjaka i snijega</t>
  </si>
  <si>
    <t>Košnja trave/pluženje snijega/skupljanje lišća/čišćenje ulica</t>
  </si>
  <si>
    <t>Rušenje i orezivanje drveća i samorušećeg drveća</t>
  </si>
  <si>
    <t>Sadnja cvijeća i drveća</t>
  </si>
  <si>
    <t>Ručno kopanje, njegovanje i plijevljenje cvijeća</t>
  </si>
  <si>
    <t>Posipanje staza solju</t>
  </si>
  <si>
    <t>Skupljanje granja i lišća</t>
  </si>
  <si>
    <t>Čišćenje javnih površina i pješačkih staza od snijega</t>
  </si>
  <si>
    <t>Održavanje dječjih igrališta</t>
  </si>
  <si>
    <t>Ophodarska služba i popravak smeđe signalizacije, popravak prometnih znakova</t>
  </si>
  <si>
    <t>Skupljanje biorazgradivog i miješanog  otpada s javnih površina</t>
  </si>
  <si>
    <t>Postavljanje posuda za sipinu i popunjavanje posuda</t>
  </si>
  <si>
    <t>Rad na uređenju za blagdane i manifestacije</t>
  </si>
  <si>
    <t>Pomicanje vaza</t>
  </si>
  <si>
    <t>Održavanje i čišćenje kanalica i odvoda površinskih voda</t>
  </si>
  <si>
    <t>Obnavljanje betonskih vaza, cvjetnjaka, klupa i koševa za smeće</t>
  </si>
  <si>
    <t>Uklanjanje ispisanih grafita</t>
  </si>
  <si>
    <t>Kamena sitnež – dovoz i raširivanje</t>
  </si>
  <si>
    <t xml:space="preserve">PO PONUDI </t>
  </si>
  <si>
    <t>Sanacija i krpanje udarnih rupa</t>
  </si>
  <si>
    <t>tona</t>
  </si>
  <si>
    <t>Uklanjanje bespravno postavljenih reklama</t>
  </si>
  <si>
    <t>- trimer</t>
  </si>
  <si>
    <t xml:space="preserve">- kosilica </t>
  </si>
  <si>
    <t>- rider</t>
  </si>
  <si>
    <t>- traktor</t>
  </si>
  <si>
    <t>- rad</t>
  </si>
  <si>
    <t>- motorna pila</t>
  </si>
  <si>
    <t>- komadno</t>
  </si>
  <si>
    <t>- korištenje ridera</t>
  </si>
  <si>
    <t xml:space="preserve">- rad </t>
  </si>
  <si>
    <t>- kamena sitnež</t>
  </si>
  <si>
    <r>
      <rPr>
        <sz val="11"/>
        <color rgb="FF000000"/>
        <rFont val="Calibri"/>
        <family val="2"/>
        <charset val="238"/>
      </rPr>
      <t>m</t>
    </r>
    <r>
      <rPr>
        <sz val="11"/>
        <color rgb="FF000000"/>
        <rFont val="Calibri"/>
        <charset val="1"/>
      </rPr>
      <t>³</t>
    </r>
  </si>
  <si>
    <t>- dobava grambita za krpanje udarnih rupa</t>
  </si>
  <si>
    <t>CIJENA BEZ PDV-A</t>
  </si>
  <si>
    <t xml:space="preserve"> PDV</t>
  </si>
  <si>
    <t>Cijena bez PDV-a</t>
  </si>
  <si>
    <t>NAKNADA ZA DODJELU GROBNOG MJESTA PO M2 GROBNOG MJESTA</t>
  </si>
  <si>
    <t xml:space="preserve">Aktualna cijena s uključenim PDV – om </t>
  </si>
  <si>
    <t xml:space="preserve"> Cijena na dan 10.09.2026. s uključenim PDV – om </t>
  </si>
  <si>
    <t>PO PONUDI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</si>
</sst>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1]_-;\-* #,##0.00\ [$€-1]_-;_-* &quot;-&quot;??\ [$€-1]_-;_-@_-"/>
    <numFmt numFmtId="165" formatCode="#,##0.00\ [$kn-41A];[Red]\-#,##0.00\ [$kn-41A]"/>
  </numFmts>
  <fonts count="17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1"/>
    </font>
    <font>
      <b/>
      <sz val="32"/>
      <color rgb="FF000000"/>
      <name val="Calibri"/>
      <family val="2"/>
      <charset val="238"/>
    </font>
    <font>
      <sz val="11"/>
      <name val="Calibri"/>
      <family val="2"/>
      <charset val="238"/>
    </font>
    <font>
      <u/>
      <sz val="11"/>
      <color rgb="FF000000"/>
      <name val="Calibri"/>
      <family val="2"/>
      <charset val="238"/>
    </font>
    <font>
      <sz val="11"/>
      <color rgb="FF9C000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i/>
      <sz val="24"/>
      <color rgb="FFCE181E"/>
      <name val="Calibri"/>
      <family val="2"/>
      <charset val="238"/>
    </font>
    <font>
      <b/>
      <sz val="13"/>
      <color rgb="FF000000"/>
      <name val="Calibri"/>
      <family val="2"/>
      <charset val="238"/>
    </font>
    <font>
      <b/>
      <sz val="32"/>
      <color rgb="FF000000"/>
      <name val="Calibri"/>
      <charset val="238"/>
    </font>
    <font>
      <b/>
      <sz val="11"/>
      <color rgb="FF000000"/>
      <name val="Calibri"/>
      <charset val="238"/>
    </font>
    <font>
      <b/>
      <sz val="13"/>
      <color rgb="FF000000"/>
      <name val="Calibri"/>
      <charset val="238"/>
    </font>
    <font>
      <sz val="11"/>
      <color rgb="FF000000"/>
      <name val="Calibri"/>
      <charset val="1"/>
    </font>
  </fonts>
  <fills count="13">
    <fill>
      <patternFill patternType="none"/>
    </fill>
    <fill>
      <patternFill patternType="gray125"/>
    </fill>
    <fill>
      <patternFill patternType="solid">
        <fgColor rgb="FFDEDCE6"/>
        <bgColor rgb="FFDDDDDD"/>
      </patternFill>
    </fill>
    <fill>
      <patternFill patternType="solid">
        <fgColor rgb="FFFFDBB6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DDDDD"/>
        <bgColor rgb="FFDEDCE6"/>
      </patternFill>
    </fill>
    <fill>
      <patternFill patternType="solid">
        <fgColor theme="0"/>
        <bgColor rgb="FFDEDCE6"/>
      </patternFill>
    </fill>
    <fill>
      <patternFill patternType="solid">
        <fgColor rgb="FFFFFFFF"/>
        <bgColor rgb="FFFFFFCC"/>
      </patternFill>
    </fill>
    <fill>
      <patternFill patternType="solid">
        <fgColor rgb="FFCCCCCC"/>
        <bgColor rgb="FFDDDDDD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5" borderId="0" applyNumberFormat="0" applyBorder="0" applyAlignment="0" applyProtection="0"/>
  </cellStyleXfs>
  <cellXfs count="10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1" fillId="0" borderId="0" xfId="0" applyFont="1" applyAlignment="1">
      <alignment horizontal="center" vertical="center"/>
    </xf>
    <xf numFmtId="0" fontId="1" fillId="3" borderId="9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wrapText="1"/>
    </xf>
    <xf numFmtId="0" fontId="1" fillId="3" borderId="10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0" fillId="4" borderId="0" xfId="0" applyFill="1"/>
    <xf numFmtId="0" fontId="1" fillId="2" borderId="1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 wrapText="1"/>
    </xf>
    <xf numFmtId="164" fontId="0" fillId="2" borderId="3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center"/>
    </xf>
    <xf numFmtId="164" fontId="0" fillId="2" borderId="6" xfId="0" applyNumberFormat="1" applyFill="1" applyBorder="1" applyAlignment="1">
      <alignment horizontal="center" vertical="center"/>
    </xf>
    <xf numFmtId="164" fontId="0" fillId="2" borderId="11" xfId="0" applyNumberFormat="1" applyFill="1" applyBorder="1" applyAlignment="1">
      <alignment horizontal="center" vertical="center"/>
    </xf>
    <xf numFmtId="164" fontId="0" fillId="2" borderId="7" xfId="0" applyNumberFormat="1" applyFill="1" applyBorder="1" applyAlignment="1">
      <alignment horizontal="center"/>
    </xf>
    <xf numFmtId="164" fontId="0" fillId="2" borderId="2" xfId="0" applyNumberFormat="1" applyFill="1" applyBorder="1"/>
    <xf numFmtId="164" fontId="0" fillId="2" borderId="8" xfId="0" applyNumberFormat="1" applyFill="1" applyBorder="1"/>
    <xf numFmtId="0" fontId="7" fillId="6" borderId="2" xfId="1" applyFont="1" applyFill="1" applyBorder="1" applyAlignment="1">
      <alignment horizontal="center" vertical="center" wrapText="1"/>
    </xf>
    <xf numFmtId="164" fontId="7" fillId="6" borderId="8" xfId="1" applyNumberFormat="1" applyFont="1" applyFill="1" applyBorder="1" applyAlignment="1">
      <alignment horizontal="center" vertical="center"/>
    </xf>
    <xf numFmtId="164" fontId="7" fillId="6" borderId="2" xfId="1" applyNumberFormat="1" applyFont="1" applyFill="1" applyBorder="1" applyAlignment="1">
      <alignment horizontal="center" vertical="center"/>
    </xf>
    <xf numFmtId="164" fontId="7" fillId="6" borderId="3" xfId="1" applyNumberFormat="1" applyFont="1" applyFill="1" applyBorder="1" applyAlignment="1">
      <alignment horizontal="center" vertical="center"/>
    </xf>
    <xf numFmtId="0" fontId="4" fillId="0" borderId="0" xfId="0" applyFont="1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3" borderId="13" xfId="0" applyFont="1" applyFill="1" applyBorder="1" applyAlignment="1">
      <alignment horizontal="center"/>
    </xf>
    <xf numFmtId="0" fontId="12" fillId="3" borderId="13" xfId="0" applyFont="1" applyFill="1" applyBorder="1" applyAlignment="1">
      <alignment horizontal="center" wrapText="1"/>
    </xf>
    <xf numFmtId="0" fontId="1" fillId="7" borderId="13" xfId="0" applyFont="1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/>
    </xf>
    <xf numFmtId="165" fontId="0" fillId="7" borderId="13" xfId="0" applyNumberFormat="1" applyFill="1" applyBorder="1" applyAlignment="1">
      <alignment horizontal="left" vertical="center"/>
    </xf>
    <xf numFmtId="0" fontId="9" fillId="8" borderId="13" xfId="0" applyFont="1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/>
    </xf>
    <xf numFmtId="164" fontId="0" fillId="8" borderId="13" xfId="0" applyNumberFormat="1" applyFill="1" applyBorder="1" applyAlignment="1">
      <alignment horizontal="left" vertical="center"/>
    </xf>
    <xf numFmtId="0" fontId="0" fillId="9" borderId="13" xfId="0" applyFill="1" applyBorder="1" applyAlignment="1">
      <alignment horizontal="center" vertical="center" wrapText="1"/>
    </xf>
    <xf numFmtId="0" fontId="0" fillId="9" borderId="13" xfId="0" applyFill="1" applyBorder="1" applyAlignment="1">
      <alignment horizontal="center" vertical="center"/>
    </xf>
    <xf numFmtId="164" fontId="0" fillId="9" borderId="13" xfId="0" applyNumberFormat="1" applyFill="1" applyBorder="1" applyAlignment="1">
      <alignment horizontal="center" vertical="center"/>
    </xf>
    <xf numFmtId="164" fontId="0" fillId="7" borderId="13" xfId="0" applyNumberForma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65" fontId="0" fillId="0" borderId="13" xfId="0" applyNumberFormat="1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0" fontId="1" fillId="10" borderId="13" xfId="0" applyFont="1" applyFill="1" applyBorder="1" applyAlignment="1">
      <alignment horizontal="center" vertical="center" wrapText="1"/>
    </xf>
    <xf numFmtId="164" fontId="1" fillId="10" borderId="13" xfId="0" applyNumberFormat="1" applyFont="1" applyFill="1" applyBorder="1" applyAlignment="1">
      <alignment horizontal="center" vertical="center"/>
    </xf>
    <xf numFmtId="165" fontId="0" fillId="0" borderId="13" xfId="0" applyNumberFormat="1" applyBorder="1" applyAlignment="1">
      <alignment horizontal="center" vertical="center" wrapText="1"/>
    </xf>
    <xf numFmtId="165" fontId="1" fillId="10" borderId="13" xfId="0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10" fillId="11" borderId="13" xfId="0" applyFont="1" applyFill="1" applyBorder="1" applyAlignment="1">
      <alignment horizontal="center"/>
    </xf>
    <xf numFmtId="0" fontId="0" fillId="11" borderId="13" xfId="0" applyFill="1" applyBorder="1"/>
    <xf numFmtId="164" fontId="0" fillId="11" borderId="13" xfId="0" applyNumberFormat="1" applyFill="1" applyBorder="1"/>
    <xf numFmtId="0" fontId="13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3" borderId="2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/>
    </xf>
    <xf numFmtId="165" fontId="0" fillId="7" borderId="2" xfId="0" applyNumberForma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/>
    </xf>
    <xf numFmtId="164" fontId="0" fillId="9" borderId="2" xfId="0" applyNumberFormat="1" applyFill="1" applyBorder="1" applyAlignment="1">
      <alignment horizontal="center" vertical="center"/>
    </xf>
    <xf numFmtId="0" fontId="0" fillId="9" borderId="0" xfId="0" applyFill="1" applyAlignment="1">
      <alignment vertical="center"/>
    </xf>
    <xf numFmtId="164" fontId="0" fillId="7" borderId="2" xfId="0" applyNumberFormat="1" applyFill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164" fontId="0" fillId="12" borderId="2" xfId="0" applyNumberFormat="1" applyFill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 wrapText="1"/>
    </xf>
    <xf numFmtId="165" fontId="0" fillId="7" borderId="2" xfId="0" applyNumberFormat="1" applyFill="1" applyBorder="1" applyAlignment="1">
      <alignment horizontal="center" vertical="center" wrapText="1"/>
    </xf>
    <xf numFmtId="164" fontId="0" fillId="7" borderId="2" xfId="0" applyNumberForma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/>
    </xf>
    <xf numFmtId="164" fontId="14" fillId="7" borderId="2" xfId="0" applyNumberFormat="1" applyFont="1" applyFill="1" applyBorder="1" applyAlignment="1">
      <alignment horizontal="center" vertical="center"/>
    </xf>
    <xf numFmtId="165" fontId="14" fillId="7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0" fillId="0" borderId="6" xfId="0" applyBorder="1" applyAlignment="1">
      <alignment horizontal="center" wrapText="1"/>
    </xf>
    <xf numFmtId="165" fontId="0" fillId="0" borderId="6" xfId="0" applyNumberFormat="1" applyBorder="1" applyAlignment="1">
      <alignment horizontal="center" vertical="center"/>
    </xf>
  </cellXfs>
  <cellStyles count="2">
    <cellStyle name="Loše" xfId="1" builtinId="27"/>
    <cellStyle name="Normalno" xfId="0" builtinId="0"/>
  </cellStyles>
  <dxfs count="3">
    <dxf>
      <numFmt numFmtId="164" formatCode="_-* #,##0.00\ [$€-1]_-;\-* #,##0.00\ [$€-1]_-;_-* &quot;-&quot;??\ [$€-1]_-;_-@_-"/>
      <alignment horizontal="center" vertical="center" textRotation="0" wrapText="0" indent="0" justifyLastLine="0" shrinkToFit="0" readingOrder="0"/>
      <border diagonalUp="0" diagonalDown="0">
        <left/>
        <right style="hair">
          <color auto="1"/>
        </right>
        <top/>
        <bottom style="hair">
          <color auto="1"/>
        </bottom>
        <vertical/>
        <horizontal/>
      </border>
    </dxf>
    <dxf>
      <numFmt numFmtId="164" formatCode="_-* #,##0.00\ [$€-1]_-;\-* #,##0.00\ [$€-1]_-;_-* &quot;-&quot;??\ [$€-1]_-;_-@_-"/>
    </dxf>
    <dxf>
      <numFmt numFmtId="164" formatCode="_-* #,##0.00\ [$€-1]_-;\-* #,##0.00\ [$€-1]_-;_-* &quot;-&quot;??\ [$€-1]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102636-4B64-41B1-A119-12406FE3472F}" name="Tablica1" displayName="Tablica1" ref="A5:E42" totalsRowShown="0">
  <autoFilter ref="A5:E42" xr:uid="{00000000-0009-0000-0100-000001000000}"/>
  <tableColumns count="5">
    <tableColumn id="1" xr3:uid="{00000000-0010-0000-0000-000001000000}" name="Vrsta usluge"/>
    <tableColumn id="2" xr3:uid="{00000000-0010-0000-0000-000002000000}" name="Cijena bez PDV-a"/>
    <tableColumn id="3" xr3:uid="{00000000-0010-0000-0000-000003000000}" name="PDV" dataDxfId="2">
      <calculatedColumnFormula>Tablica1[[#This Row],[Cijena bez PDV-a]]*25/100</calculatedColumnFormula>
    </tableColumn>
    <tableColumn id="4" xr3:uid="{00000000-0010-0000-0000-000004000000}" name="Aktualna cijena s uključenim PDV – om " dataDxfId="1">
      <calculatedColumnFormula>Tablica1[[#This Row],[Cijena bez PDV-a]]+Tablica1[[#This Row],[PDV]]</calculatedColumnFormula>
    </tableColumn>
    <tableColumn id="7" xr3:uid="{2B0D166B-3EE0-47DD-9E9D-E3B5D385DC95}" name=" Cijena na dan 10.09.2026. s uključenim PDV – om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0B3A0-2A4F-4AFE-B258-E3A8E486DBFB}">
  <sheetPr>
    <pageSetUpPr fitToPage="1"/>
  </sheetPr>
  <dimension ref="A1:K129"/>
  <sheetViews>
    <sheetView tabSelected="1" topLeftCell="A66" zoomScaleNormal="100" workbookViewId="0">
      <selection activeCell="G75" sqref="G75"/>
    </sheetView>
  </sheetViews>
  <sheetFormatPr defaultRowHeight="15.05" x14ac:dyDescent="0.3"/>
  <cols>
    <col min="1" max="1" width="38" style="2" customWidth="1"/>
    <col min="2" max="2" width="32.5546875" style="3" customWidth="1"/>
    <col min="3" max="3" width="29.109375" style="3" customWidth="1"/>
    <col min="4" max="4" width="29.109375" style="2" customWidth="1"/>
    <col min="5" max="5" width="39" style="1" customWidth="1"/>
    <col min="6" max="6" width="38.6640625" customWidth="1"/>
    <col min="7" max="7" width="41.77734375" customWidth="1"/>
    <col min="8" max="8" width="26" customWidth="1"/>
    <col min="9" max="1025" width="8.6640625" customWidth="1"/>
  </cols>
  <sheetData>
    <row r="1" spans="1:6" x14ac:dyDescent="0.3">
      <c r="A1" s="23"/>
      <c r="B1" s="22"/>
      <c r="C1" s="23"/>
      <c r="D1" s="22"/>
      <c r="E1" s="17"/>
    </row>
    <row r="2" spans="1:6" ht="41.35" x14ac:dyDescent="0.3">
      <c r="A2" s="53" t="s">
        <v>26</v>
      </c>
      <c r="B2" s="53"/>
      <c r="C2" s="53"/>
      <c r="D2" s="53"/>
      <c r="E2" s="17"/>
    </row>
    <row r="3" spans="1:6" x14ac:dyDescent="0.3">
      <c r="A3" s="23"/>
      <c r="B3" s="22"/>
      <c r="C3" s="23"/>
      <c r="D3" s="22"/>
      <c r="E3" s="17"/>
    </row>
    <row r="4" spans="1:6" x14ac:dyDescent="0.3">
      <c r="A4" s="23"/>
      <c r="B4" s="22"/>
      <c r="C4" s="23"/>
      <c r="D4" s="22"/>
      <c r="E4" s="52"/>
      <c r="F4" s="52"/>
    </row>
    <row r="5" spans="1:6" ht="30.05" x14ac:dyDescent="0.3">
      <c r="A5" s="21" t="s">
        <v>25</v>
      </c>
      <c r="B5" s="20" t="s">
        <v>110</v>
      </c>
      <c r="C5" s="19" t="s">
        <v>24</v>
      </c>
      <c r="D5" s="18" t="s">
        <v>112</v>
      </c>
      <c r="E5" s="18" t="s">
        <v>113</v>
      </c>
    </row>
    <row r="6" spans="1:6" ht="30.05" x14ac:dyDescent="0.3">
      <c r="A6" s="15" t="s">
        <v>111</v>
      </c>
      <c r="B6" s="16"/>
      <c r="C6" s="45"/>
      <c r="D6" s="46"/>
      <c r="E6" s="46"/>
    </row>
    <row r="7" spans="1:6" ht="30.05" x14ac:dyDescent="0.3">
      <c r="A7" s="24" t="s">
        <v>27</v>
      </c>
      <c r="B7" s="29">
        <v>13.27</v>
      </c>
      <c r="C7" s="30">
        <f>Tablica1[[#This Row],[Cijena bez PDV-a]]*25/100</f>
        <v>3.3174999999999999</v>
      </c>
      <c r="D7" s="30">
        <f>Tablica1[[#This Row],[Cijena bez PDV-a]]+Tablica1[[#This Row],[PDV]]</f>
        <v>16.587499999999999</v>
      </c>
      <c r="E7" s="30">
        <f>Tablica1[[#This Row],[Cijena bez PDV-a]]+Tablica1[[#This Row],[PDV]]</f>
        <v>16.587499999999999</v>
      </c>
    </row>
    <row r="8" spans="1:6" ht="42.75" customHeight="1" x14ac:dyDescent="0.3">
      <c r="A8" s="8" t="s">
        <v>28</v>
      </c>
      <c r="B8" s="30">
        <v>132.72</v>
      </c>
      <c r="C8" s="30">
        <f>Tablica1[[#This Row],[Cijena bez PDV-a]]*25/100</f>
        <v>33.18</v>
      </c>
      <c r="D8" s="31">
        <f>Tablica1[[#This Row],[Cijena bez PDV-a]]+Tablica1[[#This Row],[PDV]]</f>
        <v>165.9</v>
      </c>
      <c r="E8" s="31">
        <f>Tablica1[[#This Row],[Cijena bez PDV-a]]+Tablica1[[#This Row],[PDV]]</f>
        <v>165.9</v>
      </c>
    </row>
    <row r="9" spans="1:6" ht="30.05" x14ac:dyDescent="0.3">
      <c r="A9" s="14" t="s">
        <v>23</v>
      </c>
      <c r="B9" s="32"/>
      <c r="C9" s="32"/>
      <c r="D9" s="32"/>
      <c r="E9" s="32"/>
    </row>
    <row r="10" spans="1:6" s="51" customFormat="1" ht="30.05" x14ac:dyDescent="0.3">
      <c r="A10" s="47" t="s">
        <v>22</v>
      </c>
      <c r="B10" s="48">
        <v>2.12</v>
      </c>
      <c r="C10" s="49">
        <f>Tablica1[[#This Row],[Cijena bez PDV-a]]*25/100</f>
        <v>0.53</v>
      </c>
      <c r="D10" s="50">
        <f>Tablica1[[#This Row],[Cijena bez PDV-a]]+Tablica1[[#This Row],[PDV]]</f>
        <v>2.6500000000000004</v>
      </c>
      <c r="E10" s="50">
        <f>Tablica1[[#This Row],[Cijena bez PDV-a]]+Tablica1[[#This Row],[PDV]]</f>
        <v>2.6500000000000004</v>
      </c>
    </row>
    <row r="11" spans="1:6" ht="30.05" x14ac:dyDescent="0.3">
      <c r="A11" s="8" t="s">
        <v>21</v>
      </c>
      <c r="B11" s="33">
        <v>2.12</v>
      </c>
      <c r="C11" s="29">
        <f>Tablica1[[#This Row],[Cijena bez PDV-a]]*25/100</f>
        <v>0.53</v>
      </c>
      <c r="D11" s="31">
        <f>Tablica1[[#This Row],[Cijena bez PDV-a]]+Tablica1[[#This Row],[PDV]]</f>
        <v>2.6500000000000004</v>
      </c>
      <c r="E11" s="31">
        <f>Tablica1[[#This Row],[Cijena bez PDV-a]]+Tablica1[[#This Row],[PDV]]</f>
        <v>2.6500000000000004</v>
      </c>
    </row>
    <row r="12" spans="1:6" x14ac:dyDescent="0.3">
      <c r="A12" s="15" t="s">
        <v>20</v>
      </c>
      <c r="B12" s="34"/>
      <c r="C12" s="34"/>
      <c r="D12" s="35"/>
      <c r="E12" s="35"/>
    </row>
    <row r="13" spans="1:6" ht="30.05" x14ac:dyDescent="0.3">
      <c r="A13" s="24" t="s">
        <v>27</v>
      </c>
      <c r="B13" s="36">
        <v>32</v>
      </c>
      <c r="C13" s="36">
        <v>8</v>
      </c>
      <c r="D13" s="33">
        <v>40</v>
      </c>
      <c r="E13" s="33">
        <v>40</v>
      </c>
    </row>
    <row r="14" spans="1:6" ht="41.95" customHeight="1" x14ac:dyDescent="0.3">
      <c r="A14" s="8" t="s">
        <v>28</v>
      </c>
      <c r="B14" s="37">
        <v>106.18</v>
      </c>
      <c r="C14" s="36">
        <f>Tablica1[[#This Row],[Cijena bez PDV-a]]*25/100</f>
        <v>26.545000000000002</v>
      </c>
      <c r="D14" s="33">
        <f>Tablica1[[#This Row],[Cijena bez PDV-a]]+Tablica1[[#This Row],[PDV]]</f>
        <v>132.72500000000002</v>
      </c>
      <c r="E14" s="33">
        <f>Tablica1[[#This Row],[Cijena bez PDV-a]]+Tablica1[[#This Row],[PDV]]</f>
        <v>132.72500000000002</v>
      </c>
    </row>
    <row r="15" spans="1:6" x14ac:dyDescent="0.3">
      <c r="A15" s="13" t="s">
        <v>19</v>
      </c>
      <c r="B15" s="38"/>
      <c r="C15" s="38"/>
      <c r="D15" s="35"/>
      <c r="E15" s="35"/>
    </row>
    <row r="16" spans="1:6" x14ac:dyDescent="0.3">
      <c r="A16" s="12" t="s">
        <v>18</v>
      </c>
      <c r="B16" s="39">
        <v>2.4</v>
      </c>
      <c r="C16" s="40">
        <v>0.6</v>
      </c>
      <c r="D16" s="31">
        <v>3</v>
      </c>
      <c r="E16" s="31">
        <v>3</v>
      </c>
    </row>
    <row r="17" spans="1:11" x14ac:dyDescent="0.3">
      <c r="A17" s="8" t="s">
        <v>17</v>
      </c>
      <c r="B17" s="39">
        <v>2.4</v>
      </c>
      <c r="C17" s="40">
        <f>Tablica1[[#This Row],[Cijena bez PDV-a]]*25/100</f>
        <v>0.6</v>
      </c>
      <c r="D17" s="31">
        <v>3</v>
      </c>
      <c r="E17" s="31">
        <v>3</v>
      </c>
    </row>
    <row r="18" spans="1:11" ht="30.05" x14ac:dyDescent="0.3">
      <c r="A18" s="11" t="s">
        <v>16</v>
      </c>
      <c r="B18" s="39">
        <v>2.4</v>
      </c>
      <c r="C18" s="40">
        <f>Tablica1[[#This Row],[Cijena bez PDV-a]]*25/100</f>
        <v>0.6</v>
      </c>
      <c r="D18" s="31">
        <v>3</v>
      </c>
      <c r="E18" s="31">
        <v>3</v>
      </c>
    </row>
    <row r="19" spans="1:11" x14ac:dyDescent="0.3">
      <c r="A19" s="10" t="s">
        <v>15</v>
      </c>
      <c r="B19" s="39">
        <v>2.4</v>
      </c>
      <c r="C19" s="40">
        <f>Tablica1[[#This Row],[Cijena bez PDV-a]]*25/100</f>
        <v>0.6</v>
      </c>
      <c r="D19" s="31">
        <v>3</v>
      </c>
      <c r="E19" s="31">
        <v>3</v>
      </c>
    </row>
    <row r="20" spans="1:11" x14ac:dyDescent="0.3">
      <c r="A20" s="9" t="s">
        <v>14</v>
      </c>
      <c r="B20" s="39">
        <v>2.4</v>
      </c>
      <c r="C20" s="40">
        <f>Tablica1[[#This Row],[Cijena bez PDV-a]]*25/100</f>
        <v>0.6</v>
      </c>
      <c r="D20" s="31">
        <v>3</v>
      </c>
      <c r="E20" s="31">
        <v>3</v>
      </c>
    </row>
    <row r="21" spans="1:11" ht="30.05" x14ac:dyDescent="0.3">
      <c r="A21" s="8" t="s">
        <v>13</v>
      </c>
      <c r="B21" s="39">
        <v>2.4</v>
      </c>
      <c r="C21" s="40">
        <f>Tablica1[[#This Row],[Cijena bez PDV-a]]*25/100</f>
        <v>0.6</v>
      </c>
      <c r="D21" s="31">
        <v>3</v>
      </c>
      <c r="E21" s="31">
        <v>3</v>
      </c>
    </row>
    <row r="22" spans="1:11" x14ac:dyDescent="0.3">
      <c r="A22" s="7" t="s">
        <v>12</v>
      </c>
      <c r="B22" s="39">
        <v>2.4</v>
      </c>
      <c r="C22" s="40">
        <f>Tablica1[[#This Row],[Cijena bez PDV-a]]*25/100</f>
        <v>0.6</v>
      </c>
      <c r="D22" s="31">
        <v>3</v>
      </c>
      <c r="E22" s="31">
        <v>3</v>
      </c>
    </row>
    <row r="23" spans="1:11" x14ac:dyDescent="0.3">
      <c r="A23" s="7" t="s">
        <v>11</v>
      </c>
      <c r="B23" s="39">
        <v>2.4</v>
      </c>
      <c r="C23" s="40">
        <f>Tablica1[[#This Row],[Cijena bez PDV-a]]*25/100</f>
        <v>0.6</v>
      </c>
      <c r="D23" s="31">
        <v>3</v>
      </c>
      <c r="E23" s="31">
        <v>3</v>
      </c>
    </row>
    <row r="24" spans="1:11" x14ac:dyDescent="0.3">
      <c r="A24" s="26" t="s">
        <v>10</v>
      </c>
      <c r="B24" s="41"/>
      <c r="C24" s="42"/>
      <c r="D24" s="43"/>
      <c r="E24" s="43"/>
    </row>
    <row r="25" spans="1:11" s="25" customFormat="1" ht="30.05" x14ac:dyDescent="0.3">
      <c r="A25" s="7" t="s">
        <v>34</v>
      </c>
      <c r="B25" s="30">
        <v>6.4</v>
      </c>
      <c r="C25" s="40">
        <f>Tablica1[[#This Row],[Aktualna cijena s uključenim PDV – om ]]-Tablica1[[#This Row],[Cijena bez PDV-a]]</f>
        <v>1.5999999999999996</v>
      </c>
      <c r="D25" s="31">
        <v>8</v>
      </c>
      <c r="E25" s="31">
        <v>8</v>
      </c>
      <c r="F25"/>
      <c r="G25"/>
      <c r="H25"/>
      <c r="I25"/>
      <c r="J25"/>
      <c r="K25"/>
    </row>
    <row r="26" spans="1:11" s="25" customFormat="1" ht="30.05" x14ac:dyDescent="0.3">
      <c r="A26" s="7" t="s">
        <v>35</v>
      </c>
      <c r="B26" s="30">
        <v>9.6</v>
      </c>
      <c r="C26" s="40">
        <f>Tablica1[[#This Row],[Aktualna cijena s uključenim PDV – om ]]-Tablica1[[#This Row],[Cijena bez PDV-a]]</f>
        <v>2.4000000000000004</v>
      </c>
      <c r="D26" s="31">
        <v>12</v>
      </c>
      <c r="E26" s="31">
        <v>12</v>
      </c>
      <c r="F26"/>
      <c r="G26"/>
      <c r="H26"/>
      <c r="I26"/>
      <c r="J26"/>
      <c r="K26"/>
    </row>
    <row r="27" spans="1:11" s="25" customFormat="1" ht="30.05" x14ac:dyDescent="0.3">
      <c r="A27" s="7" t="s">
        <v>36</v>
      </c>
      <c r="B27" s="29">
        <v>8</v>
      </c>
      <c r="C27" s="40">
        <f>Tablica1[[#This Row],[Aktualna cijena s uključenim PDV – om ]]-Tablica1[[#This Row],[Cijena bez PDV-a]]</f>
        <v>2</v>
      </c>
      <c r="D27" s="31">
        <v>10</v>
      </c>
      <c r="E27" s="31">
        <v>10</v>
      </c>
      <c r="F27"/>
      <c r="G27"/>
      <c r="H27"/>
      <c r="I27"/>
      <c r="J27"/>
      <c r="K27"/>
    </row>
    <row r="28" spans="1:11" s="25" customFormat="1" ht="23.35" customHeight="1" x14ac:dyDescent="0.3">
      <c r="A28" s="7" t="s">
        <v>29</v>
      </c>
      <c r="B28" s="40">
        <v>2</v>
      </c>
      <c r="C28" s="40">
        <f>Tablica1[[#This Row],[Aktualna cijena s uključenim PDV – om ]]-Tablica1[[#This Row],[Cijena bez PDV-a]]</f>
        <v>0.5</v>
      </c>
      <c r="D28" s="31">
        <v>2.5</v>
      </c>
      <c r="E28" s="31">
        <v>2.5</v>
      </c>
      <c r="F28"/>
      <c r="G28"/>
      <c r="H28"/>
      <c r="I28"/>
      <c r="J28"/>
      <c r="K28"/>
    </row>
    <row r="29" spans="1:11" s="25" customFormat="1" ht="23.35" customHeight="1" x14ac:dyDescent="0.3">
      <c r="A29" s="7" t="s">
        <v>30</v>
      </c>
      <c r="B29" s="40">
        <v>3.2</v>
      </c>
      <c r="C29" s="40">
        <f>Tablica1[[#This Row],[Aktualna cijena s uključenim PDV – om ]]-Tablica1[[#This Row],[Cijena bez PDV-a]]</f>
        <v>0.79999999999999982</v>
      </c>
      <c r="D29" s="31">
        <v>4</v>
      </c>
      <c r="E29" s="31">
        <v>4</v>
      </c>
      <c r="F29"/>
      <c r="G29"/>
      <c r="H29"/>
      <c r="I29"/>
      <c r="J29"/>
      <c r="K29"/>
    </row>
    <row r="30" spans="1:11" s="25" customFormat="1" ht="23.35" customHeight="1" x14ac:dyDescent="0.3">
      <c r="A30" s="7" t="s">
        <v>31</v>
      </c>
      <c r="B30" s="40">
        <v>4.4000000000000004</v>
      </c>
      <c r="C30" s="40">
        <f>Tablica1[[#This Row],[Aktualna cijena s uključenim PDV – om ]]-Tablica1[[#This Row],[Cijena bez PDV-a]]</f>
        <v>1.0999999999999996</v>
      </c>
      <c r="D30" s="31">
        <v>5.5</v>
      </c>
      <c r="E30" s="31">
        <v>5.5</v>
      </c>
      <c r="F30"/>
      <c r="G30"/>
      <c r="H30"/>
      <c r="I30"/>
      <c r="J30"/>
      <c r="K30"/>
    </row>
    <row r="31" spans="1:11" s="25" customFormat="1" ht="23.35" customHeight="1" x14ac:dyDescent="0.3">
      <c r="A31" s="7" t="s">
        <v>32</v>
      </c>
      <c r="B31" s="40">
        <v>18</v>
      </c>
      <c r="C31" s="40">
        <f>Tablica1[[#This Row],[Aktualna cijena s uključenim PDV – om ]]-Tablica1[[#This Row],[Cijena bez PDV-a]]</f>
        <v>4.5</v>
      </c>
      <c r="D31" s="31">
        <v>22.5</v>
      </c>
      <c r="E31" s="31">
        <v>22.5</v>
      </c>
      <c r="F31"/>
      <c r="G31"/>
      <c r="H31"/>
      <c r="I31"/>
      <c r="J31"/>
      <c r="K31"/>
    </row>
    <row r="32" spans="1:11" s="25" customFormat="1" ht="23.35" customHeight="1" x14ac:dyDescent="0.3">
      <c r="A32" s="7" t="s">
        <v>33</v>
      </c>
      <c r="B32" s="40">
        <v>22</v>
      </c>
      <c r="C32" s="40">
        <f>Tablica1[[#This Row],[Aktualna cijena s uključenim PDV – om ]]-Tablica1[[#This Row],[Cijena bez PDV-a]]</f>
        <v>5.5</v>
      </c>
      <c r="D32" s="31">
        <v>27.5</v>
      </c>
      <c r="E32" s="31">
        <v>27.5</v>
      </c>
      <c r="F32"/>
      <c r="G32"/>
      <c r="H32"/>
      <c r="I32"/>
      <c r="J32"/>
      <c r="K32"/>
    </row>
    <row r="33" spans="1:5" ht="30.05" x14ac:dyDescent="0.3">
      <c r="A33" s="27" t="s">
        <v>9</v>
      </c>
      <c r="B33" s="44"/>
      <c r="C33" s="44"/>
      <c r="D33" s="35"/>
      <c r="E33" s="35"/>
    </row>
    <row r="34" spans="1:5" x14ac:dyDescent="0.3">
      <c r="A34" s="6" t="s">
        <v>8</v>
      </c>
      <c r="B34" s="29">
        <v>10.4</v>
      </c>
      <c r="C34" s="29">
        <f>Tablica1[[#This Row],[Cijena bez PDV-a]]*25/100</f>
        <v>2.6</v>
      </c>
      <c r="D34" s="31">
        <v>13</v>
      </c>
      <c r="E34" s="31">
        <v>13</v>
      </c>
    </row>
    <row r="35" spans="1:5" x14ac:dyDescent="0.3">
      <c r="A35" s="5" t="s">
        <v>7</v>
      </c>
      <c r="B35" s="29">
        <v>10.4</v>
      </c>
      <c r="C35" s="30">
        <f>Tablica1[[#This Row],[Cijena bez PDV-a]]*25/100</f>
        <v>2.6</v>
      </c>
      <c r="D35" s="31">
        <v>13</v>
      </c>
      <c r="E35" s="31">
        <v>13</v>
      </c>
    </row>
    <row r="36" spans="1:5" x14ac:dyDescent="0.3">
      <c r="A36" s="6" t="s">
        <v>6</v>
      </c>
      <c r="B36" s="29">
        <v>3.2</v>
      </c>
      <c r="C36" s="29">
        <f>Tablica1[[#This Row],[Cijena bez PDV-a]]*25/100</f>
        <v>0.8</v>
      </c>
      <c r="D36" s="31">
        <v>4</v>
      </c>
      <c r="E36" s="31">
        <v>4</v>
      </c>
    </row>
    <row r="37" spans="1:5" x14ac:dyDescent="0.3">
      <c r="A37" s="5" t="s">
        <v>5</v>
      </c>
      <c r="B37" s="30">
        <v>10.4</v>
      </c>
      <c r="C37" s="30">
        <f>Tablica1[[#This Row],[Cijena bez PDV-a]]*25/100</f>
        <v>2.6</v>
      </c>
      <c r="D37" s="31">
        <v>13</v>
      </c>
      <c r="E37" s="31">
        <v>13</v>
      </c>
    </row>
    <row r="38" spans="1:5" x14ac:dyDescent="0.3">
      <c r="A38" s="5" t="s">
        <v>4</v>
      </c>
      <c r="B38" s="30">
        <v>10.4</v>
      </c>
      <c r="C38" s="30">
        <f>Tablica1[[#This Row],[Cijena bez PDV-a]]*25/100</f>
        <v>2.6</v>
      </c>
      <c r="D38" s="31">
        <v>13</v>
      </c>
      <c r="E38" s="31">
        <v>13</v>
      </c>
    </row>
    <row r="39" spans="1:5" x14ac:dyDescent="0.3">
      <c r="A39" s="5" t="s">
        <v>3</v>
      </c>
      <c r="B39" s="30">
        <v>10.4</v>
      </c>
      <c r="C39" s="30">
        <f>Tablica1[[#This Row],[Cijena bez PDV-a]]*25/100</f>
        <v>2.6</v>
      </c>
      <c r="D39" s="31">
        <v>13</v>
      </c>
      <c r="E39" s="31">
        <v>13</v>
      </c>
    </row>
    <row r="40" spans="1:5" ht="20.2" customHeight="1" x14ac:dyDescent="0.3">
      <c r="A40" s="28" t="s">
        <v>2</v>
      </c>
      <c r="B40" s="29">
        <v>9.6</v>
      </c>
      <c r="C40" s="29">
        <f>Tablica1[[#This Row],[Cijena bez PDV-a]]*25/100</f>
        <v>2.4</v>
      </c>
      <c r="D40" s="31">
        <v>12</v>
      </c>
      <c r="E40" s="31">
        <v>12</v>
      </c>
    </row>
    <row r="41" spans="1:5" x14ac:dyDescent="0.3">
      <c r="A41" s="5" t="s">
        <v>1</v>
      </c>
      <c r="B41" s="30">
        <v>4</v>
      </c>
      <c r="C41" s="30">
        <f>Tablica1[[#This Row],[Cijena bez PDV-a]]*25/100</f>
        <v>1</v>
      </c>
      <c r="D41" s="31">
        <v>5</v>
      </c>
      <c r="E41" s="31">
        <v>5</v>
      </c>
    </row>
    <row r="42" spans="1:5" x14ac:dyDescent="0.3">
      <c r="A42" s="4" t="s">
        <v>0</v>
      </c>
      <c r="B42" s="30">
        <v>5.6</v>
      </c>
      <c r="C42" s="30">
        <f>Tablica1[[#This Row],[Cijena bez PDV-a]]*25/100</f>
        <v>1.4</v>
      </c>
      <c r="D42" s="30">
        <v>7</v>
      </c>
      <c r="E42" s="30">
        <v>7</v>
      </c>
    </row>
    <row r="45" spans="1:5" x14ac:dyDescent="0.3">
      <c r="A45" s="54" t="s">
        <v>37</v>
      </c>
      <c r="B45" s="54"/>
      <c r="C45" s="54"/>
      <c r="D45" s="54"/>
      <c r="E45" s="54"/>
    </row>
    <row r="46" spans="1:5" x14ac:dyDescent="0.3">
      <c r="A46" s="54"/>
      <c r="B46" s="54"/>
      <c r="C46" s="54"/>
      <c r="D46" s="54"/>
      <c r="E46" s="54"/>
    </row>
    <row r="47" spans="1:5" x14ac:dyDescent="0.3">
      <c r="A47"/>
      <c r="B47"/>
      <c r="C47"/>
      <c r="D47"/>
      <c r="E47"/>
    </row>
    <row r="48" spans="1:5" hidden="1" x14ac:dyDescent="0.3">
      <c r="A48"/>
      <c r="B48"/>
      <c r="C48"/>
      <c r="D48"/>
      <c r="E48"/>
    </row>
    <row r="49" spans="1:6" ht="51.35" customHeight="1" x14ac:dyDescent="0.35">
      <c r="A49" s="55" t="s">
        <v>38</v>
      </c>
      <c r="B49" s="56" t="s">
        <v>39</v>
      </c>
      <c r="C49" s="56" t="s">
        <v>108</v>
      </c>
      <c r="D49" s="55" t="s">
        <v>109</v>
      </c>
      <c r="E49" s="56" t="s">
        <v>70</v>
      </c>
      <c r="F49" s="56" t="s">
        <v>71</v>
      </c>
    </row>
    <row r="50" spans="1:6" x14ac:dyDescent="0.3">
      <c r="A50" s="57" t="s">
        <v>40</v>
      </c>
      <c r="B50" s="58"/>
      <c r="C50" s="59"/>
      <c r="D50" s="59"/>
      <c r="E50" s="59"/>
      <c r="F50" s="59"/>
    </row>
    <row r="51" spans="1:6" x14ac:dyDescent="0.3">
      <c r="A51" s="60" t="s">
        <v>41</v>
      </c>
      <c r="B51" s="61" t="s">
        <v>42</v>
      </c>
      <c r="C51" s="62">
        <v>0.8</v>
      </c>
      <c r="D51" s="62">
        <v>0.2</v>
      </c>
      <c r="E51" s="62">
        <v>1</v>
      </c>
      <c r="F51" s="62">
        <v>1</v>
      </c>
    </row>
    <row r="52" spans="1:6" x14ac:dyDescent="0.3">
      <c r="A52" s="63" t="s">
        <v>43</v>
      </c>
      <c r="B52" s="64" t="s">
        <v>42</v>
      </c>
      <c r="C52" s="65">
        <v>4.25</v>
      </c>
      <c r="D52" s="65">
        <v>1.06</v>
      </c>
      <c r="E52" s="65">
        <v>5.31</v>
      </c>
      <c r="F52" s="65">
        <v>5.31</v>
      </c>
    </row>
    <row r="53" spans="1:6" x14ac:dyDescent="0.3">
      <c r="A53" s="57" t="s">
        <v>44</v>
      </c>
      <c r="B53" s="58"/>
      <c r="C53" s="66"/>
      <c r="D53" s="66"/>
      <c r="E53" s="66"/>
      <c r="F53" s="66"/>
    </row>
    <row r="54" spans="1:6" x14ac:dyDescent="0.3">
      <c r="A54" s="63" t="s">
        <v>45</v>
      </c>
      <c r="B54" s="64" t="s">
        <v>46</v>
      </c>
      <c r="C54" s="65">
        <v>0.53</v>
      </c>
      <c r="D54" s="65">
        <v>0.13</v>
      </c>
      <c r="E54" s="65">
        <v>0.66</v>
      </c>
      <c r="F54" s="65">
        <v>0.66</v>
      </c>
    </row>
    <row r="55" spans="1:6" x14ac:dyDescent="0.3">
      <c r="A55" s="67" t="s">
        <v>47</v>
      </c>
      <c r="B55" s="68" t="s">
        <v>46</v>
      </c>
      <c r="C55" s="69">
        <v>2.65</v>
      </c>
      <c r="D55" s="65">
        <v>0.66</v>
      </c>
      <c r="E55" s="65">
        <v>3.31</v>
      </c>
      <c r="F55" s="65">
        <v>3.31</v>
      </c>
    </row>
    <row r="56" spans="1:6" x14ac:dyDescent="0.3">
      <c r="A56" s="67" t="s">
        <v>48</v>
      </c>
      <c r="B56" s="68" t="s">
        <v>49</v>
      </c>
      <c r="C56" s="69">
        <v>0.13</v>
      </c>
      <c r="D56" s="65">
        <v>0.03</v>
      </c>
      <c r="E56" s="65">
        <v>0.16</v>
      </c>
      <c r="F56" s="65">
        <v>0.16</v>
      </c>
    </row>
    <row r="57" spans="1:6" x14ac:dyDescent="0.3">
      <c r="A57" s="67" t="s">
        <v>50</v>
      </c>
      <c r="B57" s="68" t="s">
        <v>46</v>
      </c>
      <c r="C57" s="69">
        <v>0.13</v>
      </c>
      <c r="D57" s="65">
        <v>0.03</v>
      </c>
      <c r="E57" s="65">
        <v>0.16</v>
      </c>
      <c r="F57" s="65">
        <v>0.16</v>
      </c>
    </row>
    <row r="58" spans="1:6" x14ac:dyDescent="0.3">
      <c r="A58" s="67" t="s">
        <v>51</v>
      </c>
      <c r="B58" s="68" t="s">
        <v>52</v>
      </c>
      <c r="C58" s="69">
        <v>13.27</v>
      </c>
      <c r="D58" s="65">
        <v>3.32</v>
      </c>
      <c r="E58" s="65">
        <v>16.59</v>
      </c>
      <c r="F58" s="65">
        <v>16.59</v>
      </c>
    </row>
    <row r="59" spans="1:6" x14ac:dyDescent="0.3">
      <c r="A59" s="67" t="s">
        <v>53</v>
      </c>
      <c r="B59" s="68" t="s">
        <v>52</v>
      </c>
      <c r="C59" s="69">
        <v>13.27</v>
      </c>
      <c r="D59" s="65">
        <v>3.32</v>
      </c>
      <c r="E59" s="65">
        <v>16.59</v>
      </c>
      <c r="F59" s="65">
        <v>16.59</v>
      </c>
    </row>
    <row r="60" spans="1:6" x14ac:dyDescent="0.3">
      <c r="A60" s="70" t="s">
        <v>54</v>
      </c>
      <c r="B60" s="70"/>
      <c r="C60" s="71"/>
      <c r="D60" s="71"/>
      <c r="E60" s="71"/>
      <c r="F60" s="71"/>
    </row>
    <row r="61" spans="1:6" x14ac:dyDescent="0.3">
      <c r="A61" s="67" t="s">
        <v>55</v>
      </c>
      <c r="B61" s="72" t="s">
        <v>49</v>
      </c>
      <c r="C61" s="69">
        <v>10.62</v>
      </c>
      <c r="D61" s="65">
        <v>2.65</v>
      </c>
      <c r="E61" s="65">
        <v>13.27</v>
      </c>
      <c r="F61" s="65">
        <v>13.27</v>
      </c>
    </row>
    <row r="62" spans="1:6" x14ac:dyDescent="0.3">
      <c r="A62" s="67" t="s">
        <v>56</v>
      </c>
      <c r="B62" s="72" t="s">
        <v>49</v>
      </c>
      <c r="C62" s="69">
        <v>1.99</v>
      </c>
      <c r="D62" s="65">
        <v>0.5</v>
      </c>
      <c r="E62" s="65">
        <v>2.4900000000000002</v>
      </c>
      <c r="F62" s="65">
        <v>2.4900000000000002</v>
      </c>
    </row>
    <row r="63" spans="1:6" x14ac:dyDescent="0.3">
      <c r="A63" s="67" t="s">
        <v>57</v>
      </c>
      <c r="B63" s="72" t="s">
        <v>49</v>
      </c>
      <c r="C63" s="69">
        <v>7.96</v>
      </c>
      <c r="D63" s="65">
        <v>1.99</v>
      </c>
      <c r="E63" s="65">
        <v>9.9499999999999993</v>
      </c>
      <c r="F63" s="65">
        <v>9.9499999999999993</v>
      </c>
    </row>
    <row r="64" spans="1:6" x14ac:dyDescent="0.3">
      <c r="A64" s="67" t="s">
        <v>58</v>
      </c>
      <c r="B64" s="72" t="s">
        <v>49</v>
      </c>
      <c r="C64" s="69">
        <v>3.19</v>
      </c>
      <c r="D64" s="65">
        <v>0.8</v>
      </c>
      <c r="E64" s="65">
        <v>3.99</v>
      </c>
      <c r="F64" s="65">
        <v>3.99</v>
      </c>
    </row>
    <row r="65" spans="1:7" x14ac:dyDescent="0.3">
      <c r="A65" s="67" t="s">
        <v>59</v>
      </c>
      <c r="B65" s="72" t="s">
        <v>49</v>
      </c>
      <c r="C65" s="69">
        <v>0.66</v>
      </c>
      <c r="D65" s="65">
        <v>0.17</v>
      </c>
      <c r="E65" s="65">
        <v>0.83</v>
      </c>
      <c r="F65" s="65">
        <v>0.83</v>
      </c>
    </row>
    <row r="66" spans="1:7" x14ac:dyDescent="0.3">
      <c r="A66" s="70" t="s">
        <v>60</v>
      </c>
      <c r="B66" s="73"/>
      <c r="C66" s="71"/>
      <c r="D66" s="71"/>
      <c r="E66" s="71"/>
      <c r="F66" s="71"/>
    </row>
    <row r="67" spans="1:7" x14ac:dyDescent="0.3">
      <c r="A67" s="67" t="s">
        <v>61</v>
      </c>
      <c r="B67" s="74" t="s">
        <v>62</v>
      </c>
      <c r="C67" s="69">
        <v>1.99</v>
      </c>
      <c r="D67" s="65">
        <v>0.5</v>
      </c>
      <c r="E67" s="65">
        <v>2.4900000000000002</v>
      </c>
      <c r="F67" s="65">
        <v>2.4900000000000002</v>
      </c>
    </row>
    <row r="68" spans="1:7" x14ac:dyDescent="0.3">
      <c r="A68" s="74" t="s">
        <v>63</v>
      </c>
      <c r="B68" s="68" t="s">
        <v>62</v>
      </c>
      <c r="C68" s="69">
        <v>1.99</v>
      </c>
      <c r="D68" s="65">
        <v>0.5</v>
      </c>
      <c r="E68" s="65">
        <v>2.4900000000000002</v>
      </c>
      <c r="F68" s="65">
        <v>2.4900000000000002</v>
      </c>
    </row>
    <row r="69" spans="1:7" x14ac:dyDescent="0.3">
      <c r="A69" s="67" t="s">
        <v>64</v>
      </c>
      <c r="B69" s="68" t="s">
        <v>65</v>
      </c>
      <c r="C69" s="69">
        <v>2.65</v>
      </c>
      <c r="D69" s="65">
        <v>0.66</v>
      </c>
      <c r="E69" s="65">
        <v>3.31</v>
      </c>
      <c r="F69" s="65">
        <v>3.31</v>
      </c>
    </row>
    <row r="70" spans="1:7" x14ac:dyDescent="0.3">
      <c r="A70" s="67" t="s">
        <v>66</v>
      </c>
      <c r="B70" s="68" t="s">
        <v>46</v>
      </c>
      <c r="C70" s="69">
        <v>4.78</v>
      </c>
      <c r="D70" s="65">
        <v>1.19</v>
      </c>
      <c r="E70" s="65">
        <v>5.97</v>
      </c>
      <c r="F70" s="65">
        <v>5.97</v>
      </c>
    </row>
    <row r="71" spans="1:7" x14ac:dyDescent="0.3">
      <c r="A71" s="75" t="s">
        <v>67</v>
      </c>
      <c r="B71" s="76"/>
      <c r="C71" s="77"/>
      <c r="D71" s="77"/>
      <c r="E71" s="77"/>
      <c r="F71" s="77"/>
    </row>
    <row r="72" spans="1:7" x14ac:dyDescent="0.3">
      <c r="A72" s="67" t="s">
        <v>68</v>
      </c>
      <c r="B72" s="68" t="s">
        <v>49</v>
      </c>
      <c r="C72" s="69">
        <v>0.38</v>
      </c>
      <c r="D72" s="65">
        <v>0.09</v>
      </c>
      <c r="E72" s="65">
        <v>0.47</v>
      </c>
      <c r="F72" s="65">
        <v>0.47</v>
      </c>
    </row>
    <row r="73" spans="1:7" x14ac:dyDescent="0.3">
      <c r="A73" s="67" t="s">
        <v>69</v>
      </c>
      <c r="B73" s="68" t="s">
        <v>49</v>
      </c>
      <c r="C73" s="69">
        <v>8</v>
      </c>
      <c r="D73" s="65">
        <v>2</v>
      </c>
      <c r="E73" s="65">
        <v>10</v>
      </c>
      <c r="F73" s="65">
        <v>10</v>
      </c>
    </row>
    <row r="74" spans="1:7" x14ac:dyDescent="0.3">
      <c r="A74"/>
      <c r="B74"/>
      <c r="C74"/>
      <c r="D74"/>
      <c r="E74"/>
    </row>
    <row r="75" spans="1:7" ht="41.35" customHeight="1" x14ac:dyDescent="0.3">
      <c r="A75" s="78" t="s">
        <v>72</v>
      </c>
      <c r="B75" s="78"/>
      <c r="C75" s="78"/>
      <c r="D75" s="78"/>
      <c r="E75" s="78"/>
      <c r="F75" s="79"/>
    </row>
    <row r="76" spans="1:7" x14ac:dyDescent="0.3">
      <c r="A76" s="80"/>
      <c r="B76" s="81"/>
      <c r="C76" s="81"/>
      <c r="D76" s="80"/>
      <c r="E76" s="81"/>
      <c r="F76" s="79"/>
    </row>
    <row r="77" spans="1:7" x14ac:dyDescent="0.3">
      <c r="A77" s="80"/>
      <c r="B77" s="81"/>
      <c r="C77" s="81"/>
      <c r="D77" s="80"/>
      <c r="E77" s="81"/>
      <c r="F77" s="79"/>
    </row>
    <row r="78" spans="1:7" ht="35.1" x14ac:dyDescent="0.3">
      <c r="A78" s="82" t="s">
        <v>38</v>
      </c>
      <c r="B78" s="83" t="s">
        <v>39</v>
      </c>
      <c r="C78" s="83" t="s">
        <v>108</v>
      </c>
      <c r="D78" s="82" t="s">
        <v>24</v>
      </c>
      <c r="E78" s="83" t="s">
        <v>70</v>
      </c>
      <c r="F78" s="79"/>
      <c r="G78" s="83" t="s">
        <v>71</v>
      </c>
    </row>
    <row r="79" spans="1:7" ht="30.05" x14ac:dyDescent="0.3">
      <c r="A79" s="84" t="s">
        <v>73</v>
      </c>
      <c r="B79" s="85"/>
      <c r="C79" s="86"/>
      <c r="D79" s="86"/>
      <c r="E79" s="86"/>
      <c r="F79" s="1"/>
      <c r="G79" s="86"/>
    </row>
    <row r="80" spans="1:7" ht="30.05" x14ac:dyDescent="0.3">
      <c r="A80" s="87" t="s">
        <v>74</v>
      </c>
      <c r="B80" s="88" t="s">
        <v>52</v>
      </c>
      <c r="C80" s="89">
        <v>7.96</v>
      </c>
      <c r="D80" s="89">
        <v>1.99</v>
      </c>
      <c r="E80" s="89">
        <f>C80+D80</f>
        <v>9.9499999999999993</v>
      </c>
      <c r="F80" s="90"/>
      <c r="G80" s="89">
        <f>E80+F80</f>
        <v>9.9499999999999993</v>
      </c>
    </row>
    <row r="81" spans="1:7" ht="30.05" x14ac:dyDescent="0.3">
      <c r="A81" s="84" t="s">
        <v>75</v>
      </c>
      <c r="B81" s="86"/>
      <c r="C81" s="91"/>
      <c r="D81" s="91"/>
      <c r="E81" s="91"/>
      <c r="F81" s="1"/>
      <c r="G81" s="91"/>
    </row>
    <row r="82" spans="1:7" x14ac:dyDescent="0.3">
      <c r="A82" s="8" t="s">
        <v>96</v>
      </c>
      <c r="B82" s="92" t="s">
        <v>52</v>
      </c>
      <c r="C82" s="30">
        <v>9.2899999999999991</v>
      </c>
      <c r="D82" s="30">
        <v>2.3199999999999998</v>
      </c>
      <c r="E82" s="30">
        <f>C82+D82</f>
        <v>11.61</v>
      </c>
      <c r="F82" s="1"/>
      <c r="G82" s="30">
        <f>E82+F82</f>
        <v>11.61</v>
      </c>
    </row>
    <row r="83" spans="1:7" x14ac:dyDescent="0.3">
      <c r="A83" s="8" t="s">
        <v>97</v>
      </c>
      <c r="B83" s="92" t="s">
        <v>52</v>
      </c>
      <c r="C83" s="30">
        <v>10.62</v>
      </c>
      <c r="D83" s="30">
        <v>2.65</v>
      </c>
      <c r="E83" s="30">
        <f t="shared" ref="E83:G129" si="0">C83+D83</f>
        <v>13.27</v>
      </c>
      <c r="F83" s="1"/>
      <c r="G83" s="30">
        <f t="shared" si="0"/>
        <v>13.27</v>
      </c>
    </row>
    <row r="84" spans="1:7" x14ac:dyDescent="0.3">
      <c r="A84" s="8" t="s">
        <v>98</v>
      </c>
      <c r="B84" s="92" t="s">
        <v>52</v>
      </c>
      <c r="C84" s="30">
        <v>18.579999999999998</v>
      </c>
      <c r="D84" s="30">
        <v>4.6500000000000004</v>
      </c>
      <c r="E84" s="30">
        <f t="shared" si="0"/>
        <v>23.229999999999997</v>
      </c>
      <c r="F84" s="1"/>
      <c r="G84" s="30">
        <f t="shared" si="0"/>
        <v>23.229999999999997</v>
      </c>
    </row>
    <row r="85" spans="1:7" x14ac:dyDescent="0.3">
      <c r="A85" s="93" t="s">
        <v>99</v>
      </c>
      <c r="B85" s="92" t="s">
        <v>52</v>
      </c>
      <c r="C85" s="30">
        <v>31.85</v>
      </c>
      <c r="D85" s="30">
        <v>7.96</v>
      </c>
      <c r="E85" s="30">
        <f t="shared" si="0"/>
        <v>39.81</v>
      </c>
      <c r="F85" s="1"/>
      <c r="G85" s="30">
        <f t="shared" si="0"/>
        <v>39.81</v>
      </c>
    </row>
    <row r="86" spans="1:7" ht="30.05" x14ac:dyDescent="0.3">
      <c r="A86" s="84" t="s">
        <v>76</v>
      </c>
      <c r="B86" s="86"/>
      <c r="C86" s="91"/>
      <c r="D86" s="91"/>
      <c r="E86" s="94"/>
      <c r="F86" s="1"/>
      <c r="G86" s="94"/>
    </row>
    <row r="87" spans="1:7" x14ac:dyDescent="0.3">
      <c r="A87" s="8" t="s">
        <v>100</v>
      </c>
      <c r="B87" s="8" t="s">
        <v>52</v>
      </c>
      <c r="C87" s="36">
        <v>7.96</v>
      </c>
      <c r="D87" s="30">
        <v>1.99</v>
      </c>
      <c r="E87" s="30">
        <f t="shared" si="0"/>
        <v>9.9499999999999993</v>
      </c>
      <c r="F87" s="1"/>
      <c r="G87" s="30">
        <f t="shared" si="0"/>
        <v>9.9499999999999993</v>
      </c>
    </row>
    <row r="88" spans="1:7" x14ac:dyDescent="0.3">
      <c r="A88" s="8" t="s">
        <v>101</v>
      </c>
      <c r="B88" s="95" t="s">
        <v>52</v>
      </c>
      <c r="C88" s="36">
        <v>9.2899999999999991</v>
      </c>
      <c r="D88" s="30">
        <v>2.3199999999999998</v>
      </c>
      <c r="E88" s="30">
        <f t="shared" si="0"/>
        <v>11.61</v>
      </c>
      <c r="F88" s="1"/>
      <c r="G88" s="30">
        <f t="shared" si="0"/>
        <v>11.61</v>
      </c>
    </row>
    <row r="89" spans="1:7" x14ac:dyDescent="0.3">
      <c r="A89" s="8" t="s">
        <v>102</v>
      </c>
      <c r="B89" s="95" t="s">
        <v>49</v>
      </c>
      <c r="C89" s="36">
        <v>199.08</v>
      </c>
      <c r="D89" s="30">
        <v>49.77</v>
      </c>
      <c r="E89" s="30">
        <f t="shared" si="0"/>
        <v>248.85000000000002</v>
      </c>
      <c r="F89" s="1"/>
      <c r="G89" s="30">
        <f t="shared" si="0"/>
        <v>248.85000000000002</v>
      </c>
    </row>
    <row r="90" spans="1:7" x14ac:dyDescent="0.3">
      <c r="A90" s="84" t="s">
        <v>77</v>
      </c>
      <c r="B90" s="96"/>
      <c r="C90" s="97"/>
      <c r="D90" s="91"/>
      <c r="E90" s="94"/>
      <c r="F90" s="1"/>
      <c r="G90" s="94"/>
    </row>
    <row r="91" spans="1:7" x14ac:dyDescent="0.3">
      <c r="A91" s="8" t="s">
        <v>100</v>
      </c>
      <c r="B91" s="95" t="s">
        <v>52</v>
      </c>
      <c r="C91" s="36">
        <v>7.96</v>
      </c>
      <c r="D91" s="30">
        <v>1.99</v>
      </c>
      <c r="E91" s="30">
        <f t="shared" si="0"/>
        <v>9.9499999999999993</v>
      </c>
      <c r="F91" s="1"/>
      <c r="G91" s="30">
        <f t="shared" si="0"/>
        <v>9.9499999999999993</v>
      </c>
    </row>
    <row r="92" spans="1:7" x14ac:dyDescent="0.3">
      <c r="A92" s="8" t="s">
        <v>103</v>
      </c>
      <c r="B92" s="95" t="s">
        <v>52</v>
      </c>
      <c r="C92" s="36">
        <v>18.579999999999998</v>
      </c>
      <c r="D92" s="30">
        <v>4.6500000000000004</v>
      </c>
      <c r="E92" s="30">
        <f t="shared" si="0"/>
        <v>23.229999999999997</v>
      </c>
      <c r="F92" s="1"/>
      <c r="G92" s="30">
        <f t="shared" si="0"/>
        <v>23.229999999999997</v>
      </c>
    </row>
    <row r="93" spans="1:7" ht="30.05" x14ac:dyDescent="0.3">
      <c r="A93" s="84" t="s">
        <v>78</v>
      </c>
      <c r="B93" s="98"/>
      <c r="C93" s="99"/>
      <c r="D93" s="91"/>
      <c r="E93" s="94"/>
      <c r="F93" s="1"/>
      <c r="G93" s="94"/>
    </row>
    <row r="94" spans="1:7" x14ac:dyDescent="0.3">
      <c r="A94" s="10" t="s">
        <v>100</v>
      </c>
      <c r="B94" s="92" t="s">
        <v>52</v>
      </c>
      <c r="C94" s="30">
        <v>7.96</v>
      </c>
      <c r="D94" s="30">
        <v>1.99</v>
      </c>
      <c r="E94" s="30">
        <f t="shared" si="0"/>
        <v>9.9499999999999993</v>
      </c>
      <c r="F94" s="1"/>
      <c r="G94" s="30">
        <f t="shared" si="0"/>
        <v>9.9499999999999993</v>
      </c>
    </row>
    <row r="95" spans="1:7" x14ac:dyDescent="0.3">
      <c r="A95" s="84" t="s">
        <v>79</v>
      </c>
      <c r="B95" s="86"/>
      <c r="C95" s="91"/>
      <c r="D95" s="91"/>
      <c r="E95" s="94"/>
      <c r="F95" s="1"/>
      <c r="G95" s="94"/>
    </row>
    <row r="96" spans="1:7" x14ac:dyDescent="0.3">
      <c r="A96" s="8" t="s">
        <v>104</v>
      </c>
      <c r="B96" s="92" t="s">
        <v>52</v>
      </c>
      <c r="C96" s="30">
        <v>7.96</v>
      </c>
      <c r="D96" s="30">
        <v>1.99</v>
      </c>
      <c r="E96" s="30">
        <f t="shared" si="0"/>
        <v>9.9499999999999993</v>
      </c>
      <c r="F96" s="1"/>
      <c r="G96" s="30">
        <f t="shared" si="0"/>
        <v>9.9499999999999993</v>
      </c>
    </row>
    <row r="97" spans="1:7" x14ac:dyDescent="0.3">
      <c r="A97" s="98" t="s">
        <v>80</v>
      </c>
      <c r="B97" s="100"/>
      <c r="C97" s="99"/>
      <c r="D97" s="99"/>
      <c r="E97" s="94"/>
      <c r="F97" s="1"/>
      <c r="G97" s="94"/>
    </row>
    <row r="98" spans="1:7" x14ac:dyDescent="0.3">
      <c r="A98" s="10" t="s">
        <v>100</v>
      </c>
      <c r="B98" s="92" t="s">
        <v>52</v>
      </c>
      <c r="C98" s="30">
        <v>7.96</v>
      </c>
      <c r="D98" s="30">
        <v>1.99</v>
      </c>
      <c r="E98" s="30">
        <f t="shared" si="0"/>
        <v>9.9499999999999993</v>
      </c>
      <c r="F98" s="1"/>
      <c r="G98" s="30">
        <f t="shared" si="0"/>
        <v>9.9499999999999993</v>
      </c>
    </row>
    <row r="99" spans="1:7" ht="30.05" x14ac:dyDescent="0.3">
      <c r="A99" s="84" t="s">
        <v>81</v>
      </c>
      <c r="B99" s="86"/>
      <c r="C99" s="91"/>
      <c r="D99" s="91"/>
      <c r="E99" s="94"/>
      <c r="F99" s="1"/>
      <c r="G99" s="94"/>
    </row>
    <row r="100" spans="1:7" x14ac:dyDescent="0.3">
      <c r="A100" s="8" t="s">
        <v>100</v>
      </c>
      <c r="B100" s="92" t="s">
        <v>52</v>
      </c>
      <c r="C100" s="30">
        <v>7.96</v>
      </c>
      <c r="D100" s="30">
        <v>1.99</v>
      </c>
      <c r="E100" s="30">
        <f t="shared" si="0"/>
        <v>9.9499999999999993</v>
      </c>
      <c r="F100" s="1"/>
      <c r="G100" s="30">
        <f t="shared" si="0"/>
        <v>9.9499999999999993</v>
      </c>
    </row>
    <row r="101" spans="1:7" x14ac:dyDescent="0.3">
      <c r="A101" s="8" t="s">
        <v>98</v>
      </c>
      <c r="B101" s="92" t="s">
        <v>52</v>
      </c>
      <c r="C101" s="30">
        <v>18.579999999999998</v>
      </c>
      <c r="D101" s="30">
        <v>4.6500000000000004</v>
      </c>
      <c r="E101" s="30">
        <f t="shared" si="0"/>
        <v>23.229999999999997</v>
      </c>
      <c r="F101" s="1"/>
      <c r="G101" s="30">
        <f t="shared" si="0"/>
        <v>23.229999999999997</v>
      </c>
    </row>
    <row r="102" spans="1:7" x14ac:dyDescent="0.3">
      <c r="A102" s="93" t="s">
        <v>99</v>
      </c>
      <c r="B102" s="92" t="s">
        <v>52</v>
      </c>
      <c r="C102" s="30">
        <v>31.85</v>
      </c>
      <c r="D102" s="30">
        <v>7.96</v>
      </c>
      <c r="E102" s="30">
        <f t="shared" si="0"/>
        <v>39.81</v>
      </c>
      <c r="F102" s="1"/>
      <c r="G102" s="30">
        <f t="shared" si="0"/>
        <v>39.81</v>
      </c>
    </row>
    <row r="103" spans="1:7" x14ac:dyDescent="0.3">
      <c r="A103" s="98" t="s">
        <v>82</v>
      </c>
      <c r="B103" s="98"/>
      <c r="C103" s="99"/>
      <c r="D103" s="91"/>
      <c r="E103" s="94"/>
      <c r="F103" s="1"/>
      <c r="G103" s="94"/>
    </row>
    <row r="104" spans="1:7" x14ac:dyDescent="0.3">
      <c r="A104" s="10" t="s">
        <v>100</v>
      </c>
      <c r="B104" s="92" t="s">
        <v>52</v>
      </c>
      <c r="C104" s="30">
        <v>7.96</v>
      </c>
      <c r="D104" s="30">
        <v>1.99</v>
      </c>
      <c r="E104" s="30">
        <f t="shared" si="0"/>
        <v>9.9499999999999993</v>
      </c>
      <c r="F104" s="1"/>
      <c r="G104" s="30">
        <f t="shared" si="0"/>
        <v>9.9499999999999993</v>
      </c>
    </row>
    <row r="105" spans="1:7" ht="30.05" x14ac:dyDescent="0.3">
      <c r="A105" s="84" t="s">
        <v>83</v>
      </c>
      <c r="B105" s="100"/>
      <c r="C105" s="99"/>
      <c r="D105" s="99"/>
      <c r="E105" s="94"/>
      <c r="F105" s="1"/>
      <c r="G105" s="94"/>
    </row>
    <row r="106" spans="1:7" x14ac:dyDescent="0.3">
      <c r="A106" s="10" t="s">
        <v>104</v>
      </c>
      <c r="B106" s="92" t="s">
        <v>52</v>
      </c>
      <c r="C106" s="30">
        <v>7.96</v>
      </c>
      <c r="D106" s="30">
        <v>1.99</v>
      </c>
      <c r="E106" s="30">
        <f t="shared" si="0"/>
        <v>9.9499999999999993</v>
      </c>
      <c r="F106" s="1"/>
      <c r="G106" s="30">
        <f t="shared" si="0"/>
        <v>9.9499999999999993</v>
      </c>
    </row>
    <row r="107" spans="1:7" ht="30.05" x14ac:dyDescent="0.3">
      <c r="A107" s="84" t="s">
        <v>84</v>
      </c>
      <c r="B107" s="86"/>
      <c r="C107" s="91"/>
      <c r="D107" s="91"/>
      <c r="E107" s="94"/>
      <c r="F107" s="1"/>
      <c r="G107" s="94"/>
    </row>
    <row r="108" spans="1:7" x14ac:dyDescent="0.3">
      <c r="A108" s="10" t="s">
        <v>104</v>
      </c>
      <c r="B108" s="92" t="s">
        <v>52</v>
      </c>
      <c r="C108" s="30">
        <v>7.96</v>
      </c>
      <c r="D108" s="30">
        <v>1.99</v>
      </c>
      <c r="E108" s="30">
        <f t="shared" si="0"/>
        <v>9.9499999999999993</v>
      </c>
      <c r="F108" s="1"/>
      <c r="G108" s="30">
        <f t="shared" si="0"/>
        <v>9.9499999999999993</v>
      </c>
    </row>
    <row r="109" spans="1:7" ht="30.05" x14ac:dyDescent="0.3">
      <c r="A109" s="84" t="s">
        <v>85</v>
      </c>
      <c r="B109" s="86"/>
      <c r="C109" s="91"/>
      <c r="D109" s="91"/>
      <c r="E109" s="94"/>
      <c r="F109" s="1"/>
      <c r="G109" s="94"/>
    </row>
    <row r="110" spans="1:7" x14ac:dyDescent="0.3">
      <c r="A110" s="10" t="s">
        <v>100</v>
      </c>
      <c r="B110" s="92" t="s">
        <v>52</v>
      </c>
      <c r="C110" s="30">
        <v>7.96</v>
      </c>
      <c r="D110" s="30">
        <v>1.99</v>
      </c>
      <c r="E110" s="30">
        <f t="shared" si="0"/>
        <v>9.9499999999999993</v>
      </c>
      <c r="F110" s="1"/>
      <c r="G110" s="30">
        <f t="shared" si="0"/>
        <v>9.9499999999999993</v>
      </c>
    </row>
    <row r="111" spans="1:7" x14ac:dyDescent="0.3">
      <c r="A111" s="10" t="s">
        <v>98</v>
      </c>
      <c r="B111" s="92" t="s">
        <v>52</v>
      </c>
      <c r="C111" s="30">
        <v>18.579999999999998</v>
      </c>
      <c r="D111" s="30">
        <v>4.6500000000000004</v>
      </c>
      <c r="E111" s="30">
        <f t="shared" si="0"/>
        <v>23.229999999999997</v>
      </c>
      <c r="F111" s="1"/>
      <c r="G111" s="30">
        <f t="shared" si="0"/>
        <v>23.229999999999997</v>
      </c>
    </row>
    <row r="112" spans="1:7" ht="30.05" x14ac:dyDescent="0.3">
      <c r="A112" s="84" t="s">
        <v>86</v>
      </c>
      <c r="B112" s="86"/>
      <c r="C112" s="91"/>
      <c r="D112" s="91"/>
      <c r="E112" s="94"/>
      <c r="F112" s="1"/>
      <c r="G112" s="94"/>
    </row>
    <row r="113" spans="1:8" x14ac:dyDescent="0.3">
      <c r="A113" s="10" t="s">
        <v>100</v>
      </c>
      <c r="B113" s="92" t="s">
        <v>52</v>
      </c>
      <c r="C113" s="30">
        <v>7.96</v>
      </c>
      <c r="D113" s="30">
        <v>1.99</v>
      </c>
      <c r="E113" s="30">
        <f t="shared" si="0"/>
        <v>9.9499999999999993</v>
      </c>
      <c r="F113" s="1"/>
      <c r="G113" s="30">
        <f t="shared" si="0"/>
        <v>9.9499999999999993</v>
      </c>
    </row>
    <row r="114" spans="1:8" x14ac:dyDescent="0.3">
      <c r="A114" s="84" t="s">
        <v>87</v>
      </c>
      <c r="B114" s="86"/>
      <c r="C114" s="91"/>
      <c r="D114" s="91"/>
      <c r="E114" s="94"/>
      <c r="F114" s="1"/>
      <c r="G114" s="94"/>
    </row>
    <row r="115" spans="1:8" x14ac:dyDescent="0.3">
      <c r="A115" s="10" t="s">
        <v>100</v>
      </c>
      <c r="B115" s="92" t="s">
        <v>52</v>
      </c>
      <c r="C115" s="30">
        <v>7.96</v>
      </c>
      <c r="D115" s="30">
        <v>1.99</v>
      </c>
      <c r="E115" s="30">
        <f t="shared" si="0"/>
        <v>9.9499999999999993</v>
      </c>
      <c r="F115" s="1"/>
      <c r="G115" s="30">
        <f t="shared" si="0"/>
        <v>9.9499999999999993</v>
      </c>
    </row>
    <row r="116" spans="1:8" ht="30.05" x14ac:dyDescent="0.3">
      <c r="A116" s="84" t="s">
        <v>88</v>
      </c>
      <c r="B116" s="86"/>
      <c r="C116" s="91"/>
      <c r="D116" s="91"/>
      <c r="E116" s="94"/>
      <c r="F116" s="1"/>
      <c r="G116" s="94"/>
    </row>
    <row r="117" spans="1:8" x14ac:dyDescent="0.3">
      <c r="A117" s="10" t="s">
        <v>100</v>
      </c>
      <c r="B117" s="92" t="s">
        <v>52</v>
      </c>
      <c r="C117" s="30">
        <v>7.96</v>
      </c>
      <c r="D117" s="30">
        <v>1.99</v>
      </c>
      <c r="E117" s="30">
        <f t="shared" si="0"/>
        <v>9.9499999999999993</v>
      </c>
      <c r="F117" s="1"/>
      <c r="G117" s="30">
        <f t="shared" si="0"/>
        <v>9.9499999999999993</v>
      </c>
    </row>
    <row r="118" spans="1:8" ht="30.05" x14ac:dyDescent="0.3">
      <c r="A118" s="84" t="s">
        <v>89</v>
      </c>
      <c r="B118" s="86"/>
      <c r="C118" s="91"/>
      <c r="D118" s="91"/>
      <c r="E118" s="94"/>
      <c r="F118" s="1"/>
      <c r="G118" s="94"/>
    </row>
    <row r="119" spans="1:8" x14ac:dyDescent="0.3">
      <c r="A119" s="8" t="s">
        <v>100</v>
      </c>
      <c r="B119" s="92" t="s">
        <v>52</v>
      </c>
      <c r="C119" s="30">
        <v>7.96</v>
      </c>
      <c r="D119" s="30">
        <v>1.99</v>
      </c>
      <c r="E119" s="30">
        <f t="shared" si="0"/>
        <v>9.9499999999999993</v>
      </c>
      <c r="F119" s="1"/>
      <c r="G119" s="30">
        <f t="shared" si="0"/>
        <v>9.9499999999999993</v>
      </c>
    </row>
    <row r="120" spans="1:8" x14ac:dyDescent="0.3">
      <c r="A120" s="84" t="s">
        <v>90</v>
      </c>
      <c r="B120" s="100"/>
      <c r="C120" s="99"/>
      <c r="D120" s="99"/>
      <c r="E120" s="94"/>
      <c r="F120" s="1"/>
      <c r="G120" s="94"/>
    </row>
    <row r="121" spans="1:8" x14ac:dyDescent="0.3">
      <c r="A121" s="8" t="s">
        <v>100</v>
      </c>
      <c r="B121" s="92" t="s">
        <v>52</v>
      </c>
      <c r="C121" s="30">
        <v>7.96</v>
      </c>
      <c r="D121" s="30">
        <v>1.99</v>
      </c>
      <c r="E121" s="30">
        <f t="shared" si="0"/>
        <v>9.9499999999999993</v>
      </c>
      <c r="F121" s="1"/>
      <c r="G121" s="30">
        <f t="shared" si="0"/>
        <v>9.9499999999999993</v>
      </c>
    </row>
    <row r="122" spans="1:8" x14ac:dyDescent="0.3">
      <c r="A122" s="84" t="s">
        <v>91</v>
      </c>
      <c r="B122" s="86"/>
      <c r="C122" s="91"/>
      <c r="D122" s="91"/>
      <c r="E122" s="94"/>
      <c r="F122" s="1"/>
      <c r="G122" s="94"/>
    </row>
    <row r="123" spans="1:8" x14ac:dyDescent="0.3">
      <c r="A123" s="8" t="s">
        <v>100</v>
      </c>
      <c r="B123" s="92" t="s">
        <v>52</v>
      </c>
      <c r="C123" s="30">
        <v>7.96</v>
      </c>
      <c r="D123" s="30">
        <v>1.99</v>
      </c>
      <c r="E123" s="30">
        <f t="shared" si="0"/>
        <v>9.9499999999999993</v>
      </c>
      <c r="F123" s="1"/>
      <c r="G123" s="30">
        <f t="shared" si="0"/>
        <v>9.9499999999999993</v>
      </c>
    </row>
    <row r="124" spans="1:8" x14ac:dyDescent="0.3">
      <c r="A124" s="8" t="s">
        <v>105</v>
      </c>
      <c r="B124" s="92" t="s">
        <v>106</v>
      </c>
      <c r="C124" s="30">
        <v>0</v>
      </c>
      <c r="D124" s="30">
        <v>0</v>
      </c>
      <c r="E124" s="30">
        <f t="shared" si="0"/>
        <v>0</v>
      </c>
      <c r="F124" s="101" t="s">
        <v>92</v>
      </c>
      <c r="G124" s="30">
        <f>-E124</f>
        <v>0</v>
      </c>
      <c r="H124" t="s">
        <v>114</v>
      </c>
    </row>
    <row r="125" spans="1:8" x14ac:dyDescent="0.3">
      <c r="A125" s="84" t="s">
        <v>93</v>
      </c>
      <c r="B125" s="85"/>
      <c r="C125" s="91"/>
      <c r="D125" s="91"/>
      <c r="E125" s="94"/>
      <c r="F125" s="1"/>
      <c r="G125" s="94"/>
    </row>
    <row r="126" spans="1:8" x14ac:dyDescent="0.3">
      <c r="A126" s="8" t="s">
        <v>107</v>
      </c>
      <c r="B126" s="92" t="s">
        <v>94</v>
      </c>
      <c r="C126" s="30">
        <v>212.36</v>
      </c>
      <c r="D126" s="30">
        <v>53.09</v>
      </c>
      <c r="E126" s="30">
        <f t="shared" si="0"/>
        <v>265.45000000000005</v>
      </c>
      <c r="F126" s="101" t="s">
        <v>92</v>
      </c>
      <c r="G126" s="30">
        <v>265.45</v>
      </c>
      <c r="H126" t="s">
        <v>114</v>
      </c>
    </row>
    <row r="127" spans="1:8" x14ac:dyDescent="0.3">
      <c r="A127" s="8" t="s">
        <v>100</v>
      </c>
      <c r="B127" s="92" t="s">
        <v>52</v>
      </c>
      <c r="C127" s="30">
        <v>7.96</v>
      </c>
      <c r="D127" s="30">
        <v>1.99</v>
      </c>
      <c r="E127" s="30">
        <f t="shared" si="0"/>
        <v>9.9499999999999993</v>
      </c>
      <c r="F127" s="1"/>
      <c r="G127" s="30">
        <f t="shared" si="0"/>
        <v>9.9499999999999993</v>
      </c>
    </row>
    <row r="128" spans="1:8" ht="30.05" x14ac:dyDescent="0.3">
      <c r="A128" s="84" t="s">
        <v>95</v>
      </c>
      <c r="B128" s="86"/>
      <c r="C128" s="91"/>
      <c r="D128" s="91"/>
      <c r="E128" s="94"/>
      <c r="F128" s="1"/>
      <c r="G128" s="94"/>
    </row>
    <row r="129" spans="1:7" x14ac:dyDescent="0.3">
      <c r="A129" s="102" t="s">
        <v>100</v>
      </c>
      <c r="B129" s="103" t="s">
        <v>52</v>
      </c>
      <c r="C129" s="40">
        <v>7.96</v>
      </c>
      <c r="D129" s="40">
        <v>1.99</v>
      </c>
      <c r="E129" s="40">
        <f t="shared" si="0"/>
        <v>9.9499999999999993</v>
      </c>
      <c r="F129" s="1"/>
      <c r="G129" s="40">
        <f t="shared" si="0"/>
        <v>9.9499999999999993</v>
      </c>
    </row>
  </sheetData>
  <mergeCells count="3">
    <mergeCell ref="A2:D2"/>
    <mergeCell ref="A45:E46"/>
    <mergeCell ref="A75:E75"/>
  </mergeCells>
  <phoneticPr fontId="8" type="noConversion"/>
  <pageMargins left="0.7" right="0.7" top="0.75" bottom="0.75" header="0.51180555555555496" footer="0.51180555555555496"/>
  <pageSetup paperSize="9" scale="69" firstPageNumber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cjenik grobljanskih usluga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Domagoj Pavić</dc:creator>
  <cp:lastModifiedBy>Općina Strizivojna</cp:lastModifiedBy>
  <cp:lastPrinted>2023-03-22T12:06:00Z</cp:lastPrinted>
  <dcterms:created xsi:type="dcterms:W3CDTF">2020-11-20T08:11:24Z</dcterms:created>
  <dcterms:modified xsi:type="dcterms:W3CDTF">2026-09-28T08:15:42Z</dcterms:modified>
</cp:coreProperties>
</file>